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<sst xmlns="http://schemas.openxmlformats.org/spreadsheetml/2006/main" count="1626" uniqueCount="268">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</sst>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вересень"/>
      <sheetName val="жовтень"/>
      <sheetName val="листопад"/>
      <sheetName val="грудень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18493945.269999992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5" sqref="G155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75" t="s">
        <v>266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181" t="s">
        <v>224</v>
      </c>
      <c r="E3" s="181"/>
      <c r="F3" s="182" t="s">
        <v>107</v>
      </c>
      <c r="G3" s="183"/>
      <c r="H3" s="183"/>
      <c r="I3" s="183"/>
      <c r="J3" s="183"/>
      <c r="K3" s="183"/>
      <c r="L3" s="184"/>
      <c r="M3" s="185" t="s">
        <v>225</v>
      </c>
      <c r="N3" s="187" t="s">
        <v>261</v>
      </c>
      <c r="O3" s="187"/>
      <c r="P3" s="187"/>
      <c r="Q3" s="187"/>
      <c r="R3" s="187"/>
    </row>
    <row r="4" spans="1:18" ht="22.5" customHeight="1">
      <c r="A4" s="177"/>
      <c r="B4" s="179"/>
      <c r="C4" s="180"/>
      <c r="D4" s="181"/>
      <c r="E4" s="181"/>
      <c r="F4" s="188" t="s">
        <v>116</v>
      </c>
      <c r="G4" s="190" t="s">
        <v>259</v>
      </c>
      <c r="H4" s="192" t="s">
        <v>260</v>
      </c>
      <c r="I4" s="194" t="s">
        <v>188</v>
      </c>
      <c r="J4" s="196" t="s">
        <v>189</v>
      </c>
      <c r="K4" s="198" t="s">
        <v>264</v>
      </c>
      <c r="L4" s="199"/>
      <c r="M4" s="186"/>
      <c r="N4" s="171" t="s">
        <v>267</v>
      </c>
      <c r="O4" s="194" t="s">
        <v>136</v>
      </c>
      <c r="P4" s="194" t="s">
        <v>135</v>
      </c>
      <c r="Q4" s="198" t="s">
        <v>265</v>
      </c>
      <c r="R4" s="199"/>
    </row>
    <row r="5" spans="1:18" ht="82.5" customHeight="1">
      <c r="A5" s="178"/>
      <c r="B5" s="179"/>
      <c r="C5" s="180"/>
      <c r="D5" s="150" t="s">
        <v>209</v>
      </c>
      <c r="E5" s="158" t="s">
        <v>258</v>
      </c>
      <c r="F5" s="189"/>
      <c r="G5" s="191"/>
      <c r="H5" s="193"/>
      <c r="I5" s="195"/>
      <c r="J5" s="197"/>
      <c r="K5" s="200"/>
      <c r="L5" s="201"/>
      <c r="M5" s="151" t="s">
        <v>262</v>
      </c>
      <c r="N5" s="172"/>
      <c r="O5" s="195"/>
      <c r="P5" s="195"/>
      <c r="Q5" s="200"/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9">
        <f>F19-6117.2</f>
        <v>-6044.49</v>
      </c>
      <c r="L19" s="170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3">
        <f>N55-5157.94</f>
        <v>99.42999999999574</v>
      </c>
      <c r="R55" s="164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40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9">
        <f>F77-1694.5</f>
        <v>-1571.05</v>
      </c>
      <c r="L77" s="170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40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40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40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40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40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40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40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40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40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9">
        <f>F86-2152</f>
        <v>-2152</v>
      </c>
      <c r="L86" s="170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40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40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40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40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40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40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40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40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40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40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40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40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40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40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40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40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40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40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33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38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2"/>
      <c r="H138" s="202"/>
      <c r="I138" s="202"/>
      <c r="J138" s="20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3"/>
      <c r="O139" s="203"/>
    </row>
    <row r="140" spans="3:15" ht="15.75">
      <c r="C140" s="120">
        <v>41879</v>
      </c>
      <c r="D140" s="39">
        <v>3653.6</v>
      </c>
      <c r="F140" s="4" t="s">
        <v>166</v>
      </c>
      <c r="G140" s="204" t="s">
        <v>151</v>
      </c>
      <c r="H140" s="204"/>
      <c r="I140" s="115">
        <v>13829.857960000001</v>
      </c>
      <c r="J140" s="205" t="s">
        <v>161</v>
      </c>
      <c r="K140" s="205"/>
      <c r="L140" s="205"/>
      <c r="M140" s="205"/>
      <c r="N140" s="203"/>
      <c r="O140" s="203"/>
    </row>
    <row r="141" spans="3:15" ht="15.75">
      <c r="C141" s="120">
        <v>41878</v>
      </c>
      <c r="D141" s="39">
        <v>1194.3</v>
      </c>
      <c r="G141" s="173" t="s">
        <v>155</v>
      </c>
      <c r="H141" s="173"/>
      <c r="I141" s="112">
        <v>0</v>
      </c>
      <c r="J141" s="174" t="s">
        <v>162</v>
      </c>
      <c r="K141" s="174"/>
      <c r="L141" s="174"/>
      <c r="M141" s="174"/>
      <c r="N141" s="203"/>
      <c r="O141" s="203"/>
    </row>
    <row r="142" spans="7:13" ht="15.75" customHeight="1">
      <c r="G142" s="204" t="s">
        <v>148</v>
      </c>
      <c r="H142" s="204"/>
      <c r="I142" s="112">
        <v>0</v>
      </c>
      <c r="J142" s="205" t="s">
        <v>163</v>
      </c>
      <c r="K142" s="205"/>
      <c r="L142" s="205"/>
      <c r="M142" s="205"/>
    </row>
    <row r="143" spans="2:13" ht="18.75" customHeight="1">
      <c r="B143" s="167" t="s">
        <v>160</v>
      </c>
      <c r="C143" s="168"/>
      <c r="D143" s="117">
        <v>127799.13517000001</v>
      </c>
      <c r="E143" s="80"/>
      <c r="F143" s="100" t="s">
        <v>147</v>
      </c>
      <c r="G143" s="204" t="s">
        <v>149</v>
      </c>
      <c r="H143" s="204"/>
      <c r="I143" s="116">
        <v>113969.27721000001</v>
      </c>
      <c r="J143" s="205" t="s">
        <v>164</v>
      </c>
      <c r="K143" s="205"/>
      <c r="L143" s="205"/>
      <c r="M143" s="205"/>
    </row>
    <row r="144" spans="7:12" ht="9.75" customHeight="1">
      <c r="G144" s="206"/>
      <c r="H144" s="206"/>
      <c r="I144" s="98"/>
      <c r="J144" s="99"/>
      <c r="K144" s="99"/>
      <c r="L144" s="99"/>
    </row>
    <row r="145" spans="2:12" ht="22.5" customHeight="1">
      <c r="B145" s="207" t="s">
        <v>169</v>
      </c>
      <c r="C145" s="208"/>
      <c r="D145" s="119">
        <v>18493.945269999993</v>
      </c>
      <c r="E145" s="77" t="s">
        <v>104</v>
      </c>
      <c r="G145" s="206"/>
      <c r="H145" s="206"/>
      <c r="I145" s="98"/>
      <c r="J145" s="99"/>
      <c r="K145" s="99"/>
      <c r="L145" s="99"/>
    </row>
    <row r="146" spans="4:15" ht="15.75">
      <c r="D146" s="114"/>
      <c r="N146" s="206"/>
      <c r="O146" s="206"/>
    </row>
    <row r="147" spans="4:15" ht="15.75">
      <c r="D147" s="113"/>
      <c r="I147" s="39"/>
      <c r="N147" s="209"/>
      <c r="O147" s="209"/>
    </row>
    <row r="148" spans="14:15" ht="15.75">
      <c r="N148" s="206"/>
      <c r="O148" s="20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75" t="s">
        <v>256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181" t="s">
        <v>224</v>
      </c>
      <c r="E3" s="181"/>
      <c r="F3" s="182" t="s">
        <v>107</v>
      </c>
      <c r="G3" s="183"/>
      <c r="H3" s="183"/>
      <c r="I3" s="183"/>
      <c r="J3" s="183"/>
      <c r="K3" s="183"/>
      <c r="L3" s="184"/>
      <c r="M3" s="185" t="s">
        <v>225</v>
      </c>
      <c r="N3" s="187" t="s">
        <v>252</v>
      </c>
      <c r="O3" s="187"/>
      <c r="P3" s="187"/>
      <c r="Q3" s="187"/>
      <c r="R3" s="187"/>
    </row>
    <row r="4" spans="1:18" ht="22.5" customHeight="1">
      <c r="A4" s="177"/>
      <c r="B4" s="179"/>
      <c r="C4" s="180"/>
      <c r="D4" s="181"/>
      <c r="E4" s="181"/>
      <c r="F4" s="188" t="s">
        <v>116</v>
      </c>
      <c r="G4" s="190" t="s">
        <v>249</v>
      </c>
      <c r="H4" s="192" t="s">
        <v>250</v>
      </c>
      <c r="I4" s="194" t="s">
        <v>188</v>
      </c>
      <c r="J4" s="196" t="s">
        <v>189</v>
      </c>
      <c r="K4" s="198" t="s">
        <v>254</v>
      </c>
      <c r="L4" s="199"/>
      <c r="M4" s="186"/>
      <c r="N4" s="171" t="s">
        <v>257</v>
      </c>
      <c r="O4" s="194" t="s">
        <v>136</v>
      </c>
      <c r="P4" s="194" t="s">
        <v>135</v>
      </c>
      <c r="Q4" s="198" t="s">
        <v>255</v>
      </c>
      <c r="R4" s="199"/>
    </row>
    <row r="5" spans="1:18" ht="82.5" customHeight="1">
      <c r="A5" s="178"/>
      <c r="B5" s="179"/>
      <c r="C5" s="180"/>
      <c r="D5" s="150" t="s">
        <v>209</v>
      </c>
      <c r="E5" s="158" t="s">
        <v>248</v>
      </c>
      <c r="F5" s="189"/>
      <c r="G5" s="191"/>
      <c r="H5" s="193"/>
      <c r="I5" s="195"/>
      <c r="J5" s="197"/>
      <c r="K5" s="200"/>
      <c r="L5" s="201"/>
      <c r="M5" s="151" t="s">
        <v>251</v>
      </c>
      <c r="N5" s="172"/>
      <c r="O5" s="195"/>
      <c r="P5" s="195"/>
      <c r="Q5" s="200"/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2"/>
      <c r="H138" s="202"/>
      <c r="I138" s="202"/>
      <c r="J138" s="20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3"/>
      <c r="O139" s="203"/>
    </row>
    <row r="140" spans="3:15" ht="15.75">
      <c r="C140" s="120">
        <v>41850</v>
      </c>
      <c r="D140" s="39">
        <v>4320</v>
      </c>
      <c r="F140" s="4" t="s">
        <v>166</v>
      </c>
      <c r="G140" s="204" t="s">
        <v>151</v>
      </c>
      <c r="H140" s="204"/>
      <c r="I140" s="115">
        <f>13825221.96/1000</f>
        <v>13825.22196</v>
      </c>
      <c r="J140" s="205" t="s">
        <v>161</v>
      </c>
      <c r="K140" s="205"/>
      <c r="L140" s="205"/>
      <c r="M140" s="205"/>
      <c r="N140" s="203"/>
      <c r="O140" s="203"/>
    </row>
    <row r="141" spans="3:15" ht="15.75">
      <c r="C141" s="120">
        <v>41849</v>
      </c>
      <c r="D141" s="39">
        <v>4403.7</v>
      </c>
      <c r="G141" s="173" t="s">
        <v>155</v>
      </c>
      <c r="H141" s="173"/>
      <c r="I141" s="112">
        <v>0</v>
      </c>
      <c r="J141" s="174" t="s">
        <v>162</v>
      </c>
      <c r="K141" s="174"/>
      <c r="L141" s="174"/>
      <c r="M141" s="174"/>
      <c r="N141" s="203"/>
      <c r="O141" s="203"/>
    </row>
    <row r="142" spans="7:13" ht="15.75" customHeight="1">
      <c r="G142" s="204" t="s">
        <v>148</v>
      </c>
      <c r="H142" s="204"/>
      <c r="I142" s="112">
        <f>'[1]залишки  (2)'!$G$8/1000</f>
        <v>0</v>
      </c>
      <c r="J142" s="205" t="s">
        <v>163</v>
      </c>
      <c r="K142" s="205"/>
      <c r="L142" s="205"/>
      <c r="M142" s="205"/>
    </row>
    <row r="143" spans="2:13" ht="18.75" customHeight="1">
      <c r="B143" s="167" t="s">
        <v>160</v>
      </c>
      <c r="C143" s="168"/>
      <c r="D143" s="117">
        <f>120856761.09/1000</f>
        <v>120856.76109</v>
      </c>
      <c r="E143" s="80"/>
      <c r="F143" s="100" t="s">
        <v>147</v>
      </c>
      <c r="G143" s="204" t="s">
        <v>149</v>
      </c>
      <c r="H143" s="204"/>
      <c r="I143" s="116">
        <f>107031539.13/1000</f>
        <v>107031.53912999999</v>
      </c>
      <c r="J143" s="205" t="s">
        <v>164</v>
      </c>
      <c r="K143" s="205"/>
      <c r="L143" s="205"/>
      <c r="M143" s="205"/>
    </row>
    <row r="144" spans="7:12" ht="9.75" customHeight="1">
      <c r="G144" s="206"/>
      <c r="H144" s="206"/>
      <c r="I144" s="98"/>
      <c r="J144" s="99"/>
      <c r="K144" s="99"/>
      <c r="L144" s="99"/>
    </row>
    <row r="145" spans="2:12" ht="22.5" customHeight="1">
      <c r="B145" s="207" t="s">
        <v>169</v>
      </c>
      <c r="C145" s="208"/>
      <c r="D145" s="119">
        <f>26199804.73/1000</f>
        <v>26199.80473</v>
      </c>
      <c r="E145" s="77" t="s">
        <v>104</v>
      </c>
      <c r="G145" s="206"/>
      <c r="H145" s="206"/>
      <c r="I145" s="98"/>
      <c r="J145" s="99"/>
      <c r="K145" s="99"/>
      <c r="L145" s="99"/>
    </row>
    <row r="146" spans="4:15" ht="15.75">
      <c r="D146" s="114"/>
      <c r="N146" s="206"/>
      <c r="O146" s="206"/>
    </row>
    <row r="147" spans="4:15" ht="15.75">
      <c r="D147" s="113"/>
      <c r="I147" s="39"/>
      <c r="N147" s="209"/>
      <c r="O147" s="209"/>
    </row>
    <row r="148" spans="14:15" ht="15.75">
      <c r="N148" s="206"/>
      <c r="O148" s="20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75" t="s">
        <v>246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181" t="s">
        <v>224</v>
      </c>
      <c r="E3" s="181"/>
      <c r="F3" s="182" t="s">
        <v>107</v>
      </c>
      <c r="G3" s="183"/>
      <c r="H3" s="183"/>
      <c r="I3" s="183"/>
      <c r="J3" s="183"/>
      <c r="K3" s="183"/>
      <c r="L3" s="184"/>
      <c r="M3" s="185" t="s">
        <v>225</v>
      </c>
      <c r="N3" s="187" t="s">
        <v>243</v>
      </c>
      <c r="O3" s="187"/>
      <c r="P3" s="187"/>
      <c r="Q3" s="187"/>
      <c r="R3" s="187"/>
    </row>
    <row r="4" spans="1:18" ht="22.5" customHeight="1">
      <c r="A4" s="177"/>
      <c r="B4" s="179"/>
      <c r="C4" s="180"/>
      <c r="D4" s="181"/>
      <c r="E4" s="181"/>
      <c r="F4" s="188" t="s">
        <v>116</v>
      </c>
      <c r="G4" s="190" t="s">
        <v>238</v>
      </c>
      <c r="H4" s="192" t="s">
        <v>239</v>
      </c>
      <c r="I4" s="194" t="s">
        <v>188</v>
      </c>
      <c r="J4" s="196" t="s">
        <v>189</v>
      </c>
      <c r="K4" s="198" t="s">
        <v>240</v>
      </c>
      <c r="L4" s="199"/>
      <c r="M4" s="186"/>
      <c r="N4" s="171" t="s">
        <v>247</v>
      </c>
      <c r="O4" s="194" t="s">
        <v>136</v>
      </c>
      <c r="P4" s="194" t="s">
        <v>135</v>
      </c>
      <c r="Q4" s="198" t="s">
        <v>242</v>
      </c>
      <c r="R4" s="199"/>
    </row>
    <row r="5" spans="1:18" ht="82.5" customHeight="1">
      <c r="A5" s="178"/>
      <c r="B5" s="179"/>
      <c r="C5" s="180"/>
      <c r="D5" s="150" t="s">
        <v>209</v>
      </c>
      <c r="E5" s="158" t="s">
        <v>237</v>
      </c>
      <c r="F5" s="189"/>
      <c r="G5" s="191"/>
      <c r="H5" s="193"/>
      <c r="I5" s="195"/>
      <c r="J5" s="197"/>
      <c r="K5" s="200"/>
      <c r="L5" s="201"/>
      <c r="M5" s="151" t="s">
        <v>241</v>
      </c>
      <c r="N5" s="172"/>
      <c r="O5" s="195"/>
      <c r="P5" s="195"/>
      <c r="Q5" s="200"/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2"/>
      <c r="H138" s="202"/>
      <c r="I138" s="202"/>
      <c r="J138" s="20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3"/>
      <c r="O139" s="203"/>
    </row>
    <row r="140" spans="3:15" ht="15.75">
      <c r="C140" s="120">
        <v>41816</v>
      </c>
      <c r="D140" s="39">
        <v>4277.2</v>
      </c>
      <c r="F140" s="4" t="s">
        <v>166</v>
      </c>
      <c r="G140" s="204" t="s">
        <v>151</v>
      </c>
      <c r="H140" s="204"/>
      <c r="I140" s="115">
        <f>'[1]залишки  (2)'!$G$9/1000</f>
        <v>13829.857960000001</v>
      </c>
      <c r="J140" s="205" t="s">
        <v>161</v>
      </c>
      <c r="K140" s="205"/>
      <c r="L140" s="205"/>
      <c r="M140" s="205"/>
      <c r="N140" s="203"/>
      <c r="O140" s="203"/>
    </row>
    <row r="141" spans="3:15" ht="15.75">
      <c r="C141" s="120">
        <v>41815</v>
      </c>
      <c r="D141" s="39">
        <v>1877.7</v>
      </c>
      <c r="G141" s="173" t="s">
        <v>155</v>
      </c>
      <c r="H141" s="173"/>
      <c r="I141" s="112">
        <v>0</v>
      </c>
      <c r="J141" s="174" t="s">
        <v>162</v>
      </c>
      <c r="K141" s="174"/>
      <c r="L141" s="174"/>
      <c r="M141" s="174"/>
      <c r="N141" s="203"/>
      <c r="O141" s="203"/>
    </row>
    <row r="142" spans="7:13" ht="15.75" customHeight="1">
      <c r="G142" s="204" t="s">
        <v>148</v>
      </c>
      <c r="H142" s="204"/>
      <c r="I142" s="112">
        <f>'[1]залишки  (2)'!$G$8/1000</f>
        <v>0</v>
      </c>
      <c r="J142" s="205" t="s">
        <v>163</v>
      </c>
      <c r="K142" s="205"/>
      <c r="L142" s="205"/>
      <c r="M142" s="205"/>
    </row>
    <row r="143" spans="2:13" ht="18.75" customHeight="1">
      <c r="B143" s="167" t="s">
        <v>160</v>
      </c>
      <c r="C143" s="168"/>
      <c r="D143" s="117">
        <v>117976.29</v>
      </c>
      <c r="E143" s="80"/>
      <c r="F143" s="100" t="s">
        <v>147</v>
      </c>
      <c r="G143" s="204" t="s">
        <v>149</v>
      </c>
      <c r="H143" s="204"/>
      <c r="I143" s="116">
        <v>104151.07</v>
      </c>
      <c r="J143" s="205" t="s">
        <v>164</v>
      </c>
      <c r="K143" s="205"/>
      <c r="L143" s="205"/>
      <c r="M143" s="205"/>
    </row>
    <row r="144" spans="7:12" ht="9.75" customHeight="1">
      <c r="G144" s="206"/>
      <c r="H144" s="206"/>
      <c r="I144" s="98"/>
      <c r="J144" s="99"/>
      <c r="K144" s="99"/>
      <c r="L144" s="99"/>
    </row>
    <row r="145" spans="2:12" ht="22.5" customHeight="1">
      <c r="B145" s="207" t="s">
        <v>169</v>
      </c>
      <c r="C145" s="208"/>
      <c r="D145" s="119">
        <v>41386</v>
      </c>
      <c r="E145" s="77" t="s">
        <v>104</v>
      </c>
      <c r="G145" s="206"/>
      <c r="H145" s="206"/>
      <c r="I145" s="98"/>
      <c r="J145" s="99"/>
      <c r="K145" s="99"/>
      <c r="L145" s="99"/>
    </row>
    <row r="146" spans="4:15" ht="15.75">
      <c r="D146" s="114"/>
      <c r="N146" s="206"/>
      <c r="O146" s="206"/>
    </row>
    <row r="147" spans="4:15" ht="15.75">
      <c r="D147" s="113"/>
      <c r="I147" s="39"/>
      <c r="N147" s="209"/>
      <c r="O147" s="209"/>
    </row>
    <row r="148" spans="14:15" ht="15.75">
      <c r="N148" s="206"/>
      <c r="O148" s="20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75" t="s">
        <v>235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181" t="s">
        <v>224</v>
      </c>
      <c r="E3" s="181"/>
      <c r="F3" s="182" t="s">
        <v>107</v>
      </c>
      <c r="G3" s="183"/>
      <c r="H3" s="183"/>
      <c r="I3" s="183"/>
      <c r="J3" s="183"/>
      <c r="K3" s="183"/>
      <c r="L3" s="184"/>
      <c r="M3" s="185" t="s">
        <v>225</v>
      </c>
      <c r="N3" s="187" t="s">
        <v>233</v>
      </c>
      <c r="O3" s="187"/>
      <c r="P3" s="187"/>
      <c r="Q3" s="187"/>
      <c r="R3" s="187"/>
    </row>
    <row r="4" spans="1:18" ht="22.5" customHeight="1">
      <c r="A4" s="177"/>
      <c r="B4" s="179"/>
      <c r="C4" s="180"/>
      <c r="D4" s="181"/>
      <c r="E4" s="181"/>
      <c r="F4" s="188" t="s">
        <v>116</v>
      </c>
      <c r="G4" s="190" t="s">
        <v>229</v>
      </c>
      <c r="H4" s="192" t="s">
        <v>230</v>
      </c>
      <c r="I4" s="194" t="s">
        <v>188</v>
      </c>
      <c r="J4" s="196" t="s">
        <v>189</v>
      </c>
      <c r="K4" s="198" t="s">
        <v>231</v>
      </c>
      <c r="L4" s="199"/>
      <c r="M4" s="186"/>
      <c r="N4" s="171" t="s">
        <v>236</v>
      </c>
      <c r="O4" s="194" t="s">
        <v>136</v>
      </c>
      <c r="P4" s="194" t="s">
        <v>135</v>
      </c>
      <c r="Q4" s="198" t="s">
        <v>234</v>
      </c>
      <c r="R4" s="199"/>
    </row>
    <row r="5" spans="1:18" ht="82.5" customHeight="1">
      <c r="A5" s="178"/>
      <c r="B5" s="179"/>
      <c r="C5" s="180"/>
      <c r="D5" s="150" t="s">
        <v>209</v>
      </c>
      <c r="E5" s="158" t="s">
        <v>228</v>
      </c>
      <c r="F5" s="189"/>
      <c r="G5" s="191"/>
      <c r="H5" s="193"/>
      <c r="I5" s="195"/>
      <c r="J5" s="197"/>
      <c r="K5" s="200"/>
      <c r="L5" s="201"/>
      <c r="M5" s="151" t="s">
        <v>232</v>
      </c>
      <c r="N5" s="172"/>
      <c r="O5" s="195"/>
      <c r="P5" s="195"/>
      <c r="Q5" s="200"/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2"/>
      <c r="H137" s="202"/>
      <c r="I137" s="202"/>
      <c r="J137" s="20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3"/>
      <c r="O138" s="203"/>
    </row>
    <row r="139" spans="3:15" ht="15.75">
      <c r="C139" s="120">
        <v>41788</v>
      </c>
      <c r="D139" s="39">
        <v>5993.3</v>
      </c>
      <c r="F139" s="4" t="s">
        <v>166</v>
      </c>
      <c r="G139" s="204" t="s">
        <v>151</v>
      </c>
      <c r="H139" s="204"/>
      <c r="I139" s="115">
        <v>13825.22196</v>
      </c>
      <c r="J139" s="205" t="s">
        <v>161</v>
      </c>
      <c r="K139" s="205"/>
      <c r="L139" s="205"/>
      <c r="M139" s="205"/>
      <c r="N139" s="203"/>
      <c r="O139" s="203"/>
    </row>
    <row r="140" spans="3:15" ht="15.75">
      <c r="C140" s="120">
        <v>41787</v>
      </c>
      <c r="D140" s="39">
        <v>2595.2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203"/>
      <c r="O140" s="203"/>
    </row>
    <row r="141" spans="7:13" ht="15.75" customHeight="1">
      <c r="G141" s="204" t="s">
        <v>148</v>
      </c>
      <c r="H141" s="204"/>
      <c r="I141" s="112">
        <v>0</v>
      </c>
      <c r="J141" s="205" t="s">
        <v>163</v>
      </c>
      <c r="K141" s="205"/>
      <c r="L141" s="205"/>
      <c r="M141" s="205"/>
    </row>
    <row r="142" spans="2:13" ht="18.75" customHeight="1">
      <c r="B142" s="167" t="s">
        <v>160</v>
      </c>
      <c r="C142" s="168"/>
      <c r="D142" s="117">
        <v>118982.48</v>
      </c>
      <c r="E142" s="80"/>
      <c r="F142" s="100" t="s">
        <v>147</v>
      </c>
      <c r="G142" s="204" t="s">
        <v>149</v>
      </c>
      <c r="H142" s="204"/>
      <c r="I142" s="116">
        <v>105157.26</v>
      </c>
      <c r="J142" s="205" t="s">
        <v>164</v>
      </c>
      <c r="K142" s="205"/>
      <c r="L142" s="205"/>
      <c r="M142" s="205"/>
    </row>
    <row r="143" spans="7:12" ht="9.75" customHeight="1">
      <c r="G143" s="206"/>
      <c r="H143" s="206"/>
      <c r="I143" s="98"/>
      <c r="J143" s="99"/>
      <c r="K143" s="99"/>
      <c r="L143" s="99"/>
    </row>
    <row r="144" spans="2:12" ht="22.5" customHeight="1">
      <c r="B144" s="207" t="s">
        <v>169</v>
      </c>
      <c r="C144" s="208"/>
      <c r="D144" s="119">
        <v>27359.4</v>
      </c>
      <c r="E144" s="77" t="s">
        <v>104</v>
      </c>
      <c r="G144" s="206"/>
      <c r="H144" s="206"/>
      <c r="I144" s="98"/>
      <c r="J144" s="99"/>
      <c r="K144" s="99"/>
      <c r="L144" s="99"/>
    </row>
    <row r="145" spans="4:15" ht="15.75">
      <c r="D145" s="114"/>
      <c r="N145" s="206"/>
      <c r="O145" s="206"/>
    </row>
    <row r="146" spans="4:15" ht="15.75">
      <c r="D146" s="113"/>
      <c r="I146" s="39"/>
      <c r="N146" s="209"/>
      <c r="O146" s="209"/>
    </row>
    <row r="147" spans="14:15" ht="15.75">
      <c r="N147" s="206"/>
      <c r="O147" s="20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75" t="s">
        <v>226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181" t="s">
        <v>224</v>
      </c>
      <c r="E3" s="181"/>
      <c r="F3" s="182" t="s">
        <v>107</v>
      </c>
      <c r="G3" s="183"/>
      <c r="H3" s="183"/>
      <c r="I3" s="183"/>
      <c r="J3" s="183"/>
      <c r="K3" s="183"/>
      <c r="L3" s="184"/>
      <c r="M3" s="185" t="s">
        <v>225</v>
      </c>
      <c r="N3" s="187" t="s">
        <v>221</v>
      </c>
      <c r="O3" s="187"/>
      <c r="P3" s="187"/>
      <c r="Q3" s="187"/>
      <c r="R3" s="187"/>
    </row>
    <row r="4" spans="1:18" ht="22.5" customHeight="1">
      <c r="A4" s="177"/>
      <c r="B4" s="179"/>
      <c r="C4" s="180"/>
      <c r="D4" s="181"/>
      <c r="E4" s="181"/>
      <c r="F4" s="188" t="s">
        <v>116</v>
      </c>
      <c r="G4" s="190" t="s">
        <v>217</v>
      </c>
      <c r="H4" s="192" t="s">
        <v>218</v>
      </c>
      <c r="I4" s="194" t="s">
        <v>188</v>
      </c>
      <c r="J4" s="196" t="s">
        <v>189</v>
      </c>
      <c r="K4" s="198" t="s">
        <v>219</v>
      </c>
      <c r="L4" s="199"/>
      <c r="M4" s="186"/>
      <c r="N4" s="171" t="s">
        <v>227</v>
      </c>
      <c r="O4" s="194" t="s">
        <v>136</v>
      </c>
      <c r="P4" s="194" t="s">
        <v>135</v>
      </c>
      <c r="Q4" s="198" t="s">
        <v>222</v>
      </c>
      <c r="R4" s="199"/>
    </row>
    <row r="5" spans="1:18" ht="82.5" customHeight="1">
      <c r="A5" s="178"/>
      <c r="B5" s="179"/>
      <c r="C5" s="180"/>
      <c r="D5" s="150" t="s">
        <v>209</v>
      </c>
      <c r="E5" s="158" t="s">
        <v>216</v>
      </c>
      <c r="F5" s="189"/>
      <c r="G5" s="191"/>
      <c r="H5" s="193"/>
      <c r="I5" s="195"/>
      <c r="J5" s="197"/>
      <c r="K5" s="200"/>
      <c r="L5" s="201"/>
      <c r="M5" s="151" t="s">
        <v>220</v>
      </c>
      <c r="N5" s="172"/>
      <c r="O5" s="195"/>
      <c r="P5" s="195"/>
      <c r="Q5" s="200"/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2"/>
      <c r="H137" s="202"/>
      <c r="I137" s="202"/>
      <c r="J137" s="20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3"/>
      <c r="O138" s="203"/>
    </row>
    <row r="139" spans="3:15" ht="15.75">
      <c r="C139" s="120">
        <v>41758</v>
      </c>
      <c r="D139" s="39">
        <v>5440.9</v>
      </c>
      <c r="F139" s="4" t="s">
        <v>166</v>
      </c>
      <c r="G139" s="204" t="s">
        <v>151</v>
      </c>
      <c r="H139" s="204"/>
      <c r="I139" s="115">
        <v>13825.22</v>
      </c>
      <c r="J139" s="205" t="s">
        <v>161</v>
      </c>
      <c r="K139" s="205"/>
      <c r="L139" s="205"/>
      <c r="M139" s="205"/>
      <c r="N139" s="203"/>
      <c r="O139" s="203"/>
    </row>
    <row r="140" spans="3:15" ht="15.75">
      <c r="C140" s="120">
        <v>41757</v>
      </c>
      <c r="D140" s="39">
        <v>1923.2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203"/>
      <c r="O140" s="203"/>
    </row>
    <row r="141" spans="7:13" ht="15.75" customHeight="1">
      <c r="G141" s="204" t="s">
        <v>148</v>
      </c>
      <c r="H141" s="204"/>
      <c r="I141" s="112">
        <v>0</v>
      </c>
      <c r="J141" s="205" t="s">
        <v>163</v>
      </c>
      <c r="K141" s="205"/>
      <c r="L141" s="205"/>
      <c r="M141" s="205"/>
    </row>
    <row r="142" spans="2:13" ht="18.75" customHeight="1">
      <c r="B142" s="167" t="s">
        <v>160</v>
      </c>
      <c r="C142" s="168"/>
      <c r="D142" s="117">
        <v>123251.48</v>
      </c>
      <c r="E142" s="80"/>
      <c r="F142" s="100" t="s">
        <v>147</v>
      </c>
      <c r="G142" s="204" t="s">
        <v>149</v>
      </c>
      <c r="H142" s="204"/>
      <c r="I142" s="116">
        <v>109426.25</v>
      </c>
      <c r="J142" s="205" t="s">
        <v>164</v>
      </c>
      <c r="K142" s="205"/>
      <c r="L142" s="205"/>
      <c r="M142" s="205"/>
    </row>
    <row r="143" spans="7:12" ht="9.75" customHeight="1">
      <c r="G143" s="206"/>
      <c r="H143" s="206"/>
      <c r="I143" s="98"/>
      <c r="J143" s="99"/>
      <c r="K143" s="99"/>
      <c r="L143" s="99"/>
    </row>
    <row r="144" spans="2:12" ht="22.5" customHeight="1">
      <c r="B144" s="207" t="s">
        <v>169</v>
      </c>
      <c r="C144" s="208"/>
      <c r="D144" s="119">
        <f>'[1]надх'!$B$52/1000</f>
        <v>18493.945269999993</v>
      </c>
      <c r="E144" s="77" t="s">
        <v>104</v>
      </c>
      <c r="G144" s="206"/>
      <c r="H144" s="206"/>
      <c r="I144" s="98"/>
      <c r="J144" s="99"/>
      <c r="K144" s="99"/>
      <c r="L144" s="99"/>
    </row>
    <row r="145" spans="4:15" ht="15.75">
      <c r="D145" s="114"/>
      <c r="N145" s="206"/>
      <c r="O145" s="206"/>
    </row>
    <row r="146" spans="4:15" ht="15.75">
      <c r="D146" s="113"/>
      <c r="I146" s="39"/>
      <c r="N146" s="209"/>
      <c r="O146" s="209"/>
    </row>
    <row r="147" spans="14:15" ht="15.75">
      <c r="N147" s="206"/>
      <c r="O147" s="20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5" t="s">
        <v>212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181" t="s">
        <v>208</v>
      </c>
      <c r="E3" s="181"/>
      <c r="F3" s="182" t="s">
        <v>107</v>
      </c>
      <c r="G3" s="183"/>
      <c r="H3" s="183"/>
      <c r="I3" s="183"/>
      <c r="J3" s="183"/>
      <c r="K3" s="183"/>
      <c r="L3" s="184"/>
      <c r="M3" s="185" t="s">
        <v>210</v>
      </c>
      <c r="N3" s="187" t="s">
        <v>198</v>
      </c>
      <c r="O3" s="187"/>
      <c r="P3" s="187"/>
      <c r="Q3" s="187"/>
      <c r="R3" s="187"/>
    </row>
    <row r="4" spans="1:18" ht="22.5" customHeight="1">
      <c r="A4" s="177"/>
      <c r="B4" s="179"/>
      <c r="C4" s="180"/>
      <c r="D4" s="181"/>
      <c r="E4" s="181"/>
      <c r="F4" s="188" t="s">
        <v>116</v>
      </c>
      <c r="G4" s="190" t="s">
        <v>207</v>
      </c>
      <c r="H4" s="192" t="s">
        <v>195</v>
      </c>
      <c r="I4" s="194" t="s">
        <v>188</v>
      </c>
      <c r="J4" s="196" t="s">
        <v>189</v>
      </c>
      <c r="K4" s="198" t="s">
        <v>196</v>
      </c>
      <c r="L4" s="199"/>
      <c r="M4" s="186"/>
      <c r="N4" s="171" t="s">
        <v>213</v>
      </c>
      <c r="O4" s="194" t="s">
        <v>136</v>
      </c>
      <c r="P4" s="194" t="s">
        <v>135</v>
      </c>
      <c r="Q4" s="198" t="s">
        <v>197</v>
      </c>
      <c r="R4" s="199"/>
    </row>
    <row r="5" spans="1:18" ht="82.5" customHeight="1">
      <c r="A5" s="178"/>
      <c r="B5" s="179"/>
      <c r="C5" s="180"/>
      <c r="D5" s="150" t="s">
        <v>209</v>
      </c>
      <c r="E5" s="158" t="s">
        <v>214</v>
      </c>
      <c r="F5" s="189"/>
      <c r="G5" s="191"/>
      <c r="H5" s="193"/>
      <c r="I5" s="195"/>
      <c r="J5" s="197"/>
      <c r="K5" s="200"/>
      <c r="L5" s="201"/>
      <c r="M5" s="151" t="s">
        <v>211</v>
      </c>
      <c r="N5" s="172"/>
      <c r="O5" s="195"/>
      <c r="P5" s="195"/>
      <c r="Q5" s="200"/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2"/>
      <c r="H137" s="202"/>
      <c r="I137" s="202"/>
      <c r="J137" s="20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3"/>
      <c r="O138" s="203"/>
    </row>
    <row r="139" spans="3:15" ht="15.75">
      <c r="C139" s="120">
        <v>41726</v>
      </c>
      <c r="D139" s="39">
        <v>4682.6</v>
      </c>
      <c r="F139" s="4" t="s">
        <v>166</v>
      </c>
      <c r="G139" s="204" t="s">
        <v>151</v>
      </c>
      <c r="H139" s="204"/>
      <c r="I139" s="115">
        <v>13825.22196</v>
      </c>
      <c r="J139" s="205" t="s">
        <v>161</v>
      </c>
      <c r="K139" s="205"/>
      <c r="L139" s="205"/>
      <c r="M139" s="205"/>
      <c r="N139" s="203"/>
      <c r="O139" s="203"/>
    </row>
    <row r="140" spans="3:15" ht="15.75">
      <c r="C140" s="120">
        <v>41725</v>
      </c>
      <c r="D140" s="39">
        <v>3360.7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203"/>
      <c r="O140" s="203"/>
    </row>
    <row r="141" spans="7:13" ht="15.75" customHeight="1">
      <c r="G141" s="204" t="s">
        <v>148</v>
      </c>
      <c r="H141" s="204"/>
      <c r="I141" s="112">
        <v>0</v>
      </c>
      <c r="J141" s="205" t="s">
        <v>163</v>
      </c>
      <c r="K141" s="205"/>
      <c r="L141" s="205"/>
      <c r="M141" s="205"/>
    </row>
    <row r="142" spans="2:13" ht="18.75" customHeight="1">
      <c r="B142" s="167" t="s">
        <v>160</v>
      </c>
      <c r="C142" s="168"/>
      <c r="D142" s="117">
        <v>114985.02570999999</v>
      </c>
      <c r="E142" s="80"/>
      <c r="F142" s="100" t="s">
        <v>147</v>
      </c>
      <c r="G142" s="204" t="s">
        <v>149</v>
      </c>
      <c r="H142" s="204"/>
      <c r="I142" s="116">
        <v>101159.80375</v>
      </c>
      <c r="J142" s="205" t="s">
        <v>164</v>
      </c>
      <c r="K142" s="205"/>
      <c r="L142" s="205"/>
      <c r="M142" s="205"/>
    </row>
    <row r="143" spans="7:12" ht="9.75" customHeight="1">
      <c r="G143" s="206"/>
      <c r="H143" s="206"/>
      <c r="I143" s="98"/>
      <c r="J143" s="99"/>
      <c r="K143" s="99"/>
      <c r="L143" s="99"/>
    </row>
    <row r="144" spans="2:12" ht="22.5" customHeight="1">
      <c r="B144" s="207" t="s">
        <v>169</v>
      </c>
      <c r="C144" s="208"/>
      <c r="D144" s="119">
        <v>3918.1</v>
      </c>
      <c r="E144" s="77" t="s">
        <v>104</v>
      </c>
      <c r="G144" s="206"/>
      <c r="H144" s="206"/>
      <c r="I144" s="98"/>
      <c r="J144" s="99"/>
      <c r="K144" s="99"/>
      <c r="L144" s="99"/>
    </row>
    <row r="145" spans="4:15" ht="15.75">
      <c r="D145" s="114"/>
      <c r="N145" s="206"/>
      <c r="O145" s="206"/>
    </row>
    <row r="146" spans="4:15" ht="15.75">
      <c r="D146" s="113"/>
      <c r="I146" s="39"/>
      <c r="N146" s="209"/>
      <c r="O146" s="209"/>
    </row>
    <row r="147" spans="14:15" ht="15.75">
      <c r="N147" s="206"/>
      <c r="O147" s="20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5" t="s">
        <v>193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211" t="s">
        <v>187</v>
      </c>
      <c r="E3" s="46"/>
      <c r="F3" s="212" t="s">
        <v>107</v>
      </c>
      <c r="G3" s="213"/>
      <c r="H3" s="213"/>
      <c r="I3" s="213"/>
      <c r="J3" s="214"/>
      <c r="K3" s="123"/>
      <c r="L3" s="123"/>
      <c r="M3" s="215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77"/>
      <c r="B4" s="179"/>
      <c r="C4" s="180"/>
      <c r="D4" s="211"/>
      <c r="E4" s="216" t="s">
        <v>191</v>
      </c>
      <c r="F4" s="218" t="s">
        <v>116</v>
      </c>
      <c r="G4" s="220" t="s">
        <v>167</v>
      </c>
      <c r="H4" s="192" t="s">
        <v>168</v>
      </c>
      <c r="I4" s="222" t="s">
        <v>188</v>
      </c>
      <c r="J4" s="224" t="s">
        <v>189</v>
      </c>
      <c r="K4" s="125" t="s">
        <v>174</v>
      </c>
      <c r="L4" s="130" t="s">
        <v>173</v>
      </c>
      <c r="M4" s="215"/>
      <c r="N4" s="171" t="s">
        <v>194</v>
      </c>
      <c r="O4" s="222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78"/>
      <c r="B5" s="179"/>
      <c r="C5" s="180"/>
      <c r="D5" s="211"/>
      <c r="E5" s="217"/>
      <c r="F5" s="219"/>
      <c r="G5" s="221"/>
      <c r="H5" s="193"/>
      <c r="I5" s="223"/>
      <c r="J5" s="225"/>
      <c r="K5" s="200" t="s">
        <v>184</v>
      </c>
      <c r="L5" s="201"/>
      <c r="M5" s="215"/>
      <c r="N5" s="172"/>
      <c r="O5" s="223"/>
      <c r="P5" s="210"/>
      <c r="Q5" s="200" t="s">
        <v>199</v>
      </c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2"/>
      <c r="H137" s="202"/>
      <c r="I137" s="202"/>
      <c r="J137" s="20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3"/>
      <c r="O138" s="203"/>
    </row>
    <row r="139" spans="3:15" ht="15.75">
      <c r="C139" s="120">
        <v>41697</v>
      </c>
      <c r="D139" s="39">
        <v>2276.8</v>
      </c>
      <c r="F139" s="4" t="s">
        <v>166</v>
      </c>
      <c r="G139" s="204" t="s">
        <v>151</v>
      </c>
      <c r="H139" s="204"/>
      <c r="I139" s="115">
        <v>13825.22</v>
      </c>
      <c r="J139" s="205" t="s">
        <v>161</v>
      </c>
      <c r="K139" s="205"/>
      <c r="L139" s="205"/>
      <c r="M139" s="205"/>
      <c r="N139" s="203"/>
      <c r="O139" s="203"/>
    </row>
    <row r="140" spans="3:15" ht="15.75">
      <c r="C140" s="120">
        <v>41696</v>
      </c>
      <c r="D140" s="39">
        <v>3746.1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203"/>
      <c r="O140" s="203"/>
    </row>
    <row r="141" spans="7:13" ht="15.75" customHeight="1">
      <c r="G141" s="204" t="s">
        <v>148</v>
      </c>
      <c r="H141" s="204"/>
      <c r="I141" s="112">
        <f>'[1]залишки  (2)'!$G$8/1000</f>
        <v>0</v>
      </c>
      <c r="J141" s="205" t="s">
        <v>163</v>
      </c>
      <c r="K141" s="205"/>
      <c r="L141" s="205"/>
      <c r="M141" s="205"/>
    </row>
    <row r="142" spans="2:13" ht="18.75" customHeight="1">
      <c r="B142" s="167" t="s">
        <v>160</v>
      </c>
      <c r="C142" s="168"/>
      <c r="D142" s="117">
        <v>121970.53</v>
      </c>
      <c r="E142" s="80"/>
      <c r="F142" s="100" t="s">
        <v>147</v>
      </c>
      <c r="G142" s="204" t="s">
        <v>149</v>
      </c>
      <c r="H142" s="204"/>
      <c r="I142" s="116">
        <v>108145.31</v>
      </c>
      <c r="J142" s="205" t="s">
        <v>164</v>
      </c>
      <c r="K142" s="205"/>
      <c r="L142" s="205"/>
      <c r="M142" s="205"/>
    </row>
    <row r="143" spans="7:12" ht="9.75" customHeight="1">
      <c r="G143" s="206"/>
      <c r="H143" s="206"/>
      <c r="I143" s="98"/>
      <c r="J143" s="99"/>
      <c r="K143" s="99"/>
      <c r="L143" s="99"/>
    </row>
    <row r="144" spans="2:12" ht="22.5" customHeight="1">
      <c r="B144" s="207" t="s">
        <v>169</v>
      </c>
      <c r="C144" s="208"/>
      <c r="D144" s="119">
        <v>0</v>
      </c>
      <c r="E144" s="77" t="s">
        <v>104</v>
      </c>
      <c r="G144" s="206"/>
      <c r="H144" s="206"/>
      <c r="I144" s="98"/>
      <c r="J144" s="99"/>
      <c r="K144" s="99"/>
      <c r="L144" s="99"/>
    </row>
    <row r="145" spans="4:15" ht="15.75">
      <c r="D145" s="114"/>
      <c r="N145" s="206"/>
      <c r="O145" s="206"/>
    </row>
    <row r="146" spans="4:15" ht="15.75">
      <c r="D146" s="113"/>
      <c r="I146" s="39"/>
      <c r="N146" s="209"/>
      <c r="O146" s="209"/>
    </row>
    <row r="147" spans="14:15" ht="15.75">
      <c r="N147" s="206"/>
      <c r="O147" s="20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5" t="s">
        <v>183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26"/>
      <c r="R1" s="127"/>
    </row>
    <row r="2" spans="2:18" s="1" customFormat="1" ht="15.75" customHeight="1">
      <c r="B2" s="176"/>
      <c r="C2" s="176"/>
      <c r="D2" s="17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7"/>
      <c r="B3" s="179"/>
      <c r="C3" s="180" t="s">
        <v>0</v>
      </c>
      <c r="D3" s="211" t="s">
        <v>192</v>
      </c>
      <c r="E3" s="46"/>
      <c r="F3" s="212" t="s">
        <v>107</v>
      </c>
      <c r="G3" s="213"/>
      <c r="H3" s="213"/>
      <c r="I3" s="213"/>
      <c r="J3" s="214"/>
      <c r="K3" s="123"/>
      <c r="L3" s="123"/>
      <c r="M3" s="196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77"/>
      <c r="B4" s="179"/>
      <c r="C4" s="180"/>
      <c r="D4" s="211"/>
      <c r="E4" s="216" t="s">
        <v>153</v>
      </c>
      <c r="F4" s="218" t="s">
        <v>116</v>
      </c>
      <c r="G4" s="220" t="s">
        <v>175</v>
      </c>
      <c r="H4" s="192" t="s">
        <v>176</v>
      </c>
      <c r="I4" s="222" t="s">
        <v>188</v>
      </c>
      <c r="J4" s="224" t="s">
        <v>189</v>
      </c>
      <c r="K4" s="125" t="s">
        <v>174</v>
      </c>
      <c r="L4" s="130" t="s">
        <v>173</v>
      </c>
      <c r="M4" s="226"/>
      <c r="N4" s="171" t="s">
        <v>186</v>
      </c>
      <c r="O4" s="222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78"/>
      <c r="B5" s="179"/>
      <c r="C5" s="180"/>
      <c r="D5" s="211"/>
      <c r="E5" s="217"/>
      <c r="F5" s="219"/>
      <c r="G5" s="221"/>
      <c r="H5" s="193"/>
      <c r="I5" s="223"/>
      <c r="J5" s="225"/>
      <c r="K5" s="200" t="s">
        <v>177</v>
      </c>
      <c r="L5" s="201"/>
      <c r="M5" s="197"/>
      <c r="N5" s="172"/>
      <c r="O5" s="223"/>
      <c r="P5" s="210"/>
      <c r="Q5" s="200" t="s">
        <v>179</v>
      </c>
      <c r="R5" s="20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2"/>
      <c r="H137" s="202"/>
      <c r="I137" s="202"/>
      <c r="J137" s="20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3"/>
      <c r="O138" s="203"/>
    </row>
    <row r="139" spans="3:15" ht="15.75">
      <c r="C139" s="120">
        <v>41669</v>
      </c>
      <c r="D139" s="39">
        <v>4752.2</v>
      </c>
      <c r="F139" s="4" t="s">
        <v>166</v>
      </c>
      <c r="G139" s="204" t="s">
        <v>151</v>
      </c>
      <c r="H139" s="204"/>
      <c r="I139" s="115">
        <v>13825.22</v>
      </c>
      <c r="J139" s="205" t="s">
        <v>161</v>
      </c>
      <c r="K139" s="205"/>
      <c r="L139" s="205"/>
      <c r="M139" s="205"/>
      <c r="N139" s="203"/>
      <c r="O139" s="203"/>
    </row>
    <row r="140" spans="3:15" ht="15.75">
      <c r="C140" s="120">
        <v>41668</v>
      </c>
      <c r="D140" s="39">
        <v>1984.7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203"/>
      <c r="O140" s="203"/>
    </row>
    <row r="141" spans="7:13" ht="15.75" customHeight="1">
      <c r="G141" s="204" t="s">
        <v>148</v>
      </c>
      <c r="H141" s="204"/>
      <c r="I141" s="112">
        <v>0</v>
      </c>
      <c r="J141" s="205" t="s">
        <v>163</v>
      </c>
      <c r="K141" s="205"/>
      <c r="L141" s="205"/>
      <c r="M141" s="205"/>
    </row>
    <row r="142" spans="2:13" ht="18.75" customHeight="1">
      <c r="B142" s="167" t="s">
        <v>160</v>
      </c>
      <c r="C142" s="168"/>
      <c r="D142" s="117">
        <v>111410.62</v>
      </c>
      <c r="E142" s="80"/>
      <c r="F142" s="100" t="s">
        <v>147</v>
      </c>
      <c r="G142" s="204" t="s">
        <v>149</v>
      </c>
      <c r="H142" s="204"/>
      <c r="I142" s="116">
        <v>97585.4</v>
      </c>
      <c r="J142" s="205" t="s">
        <v>164</v>
      </c>
      <c r="K142" s="205"/>
      <c r="L142" s="205"/>
      <c r="M142" s="205"/>
    </row>
    <row r="143" spans="7:12" ht="9.75" customHeight="1">
      <c r="G143" s="206"/>
      <c r="H143" s="206"/>
      <c r="I143" s="98"/>
      <c r="J143" s="99"/>
      <c r="K143" s="99"/>
      <c r="L143" s="99"/>
    </row>
    <row r="144" spans="2:12" ht="22.5" customHeight="1">
      <c r="B144" s="207" t="s">
        <v>169</v>
      </c>
      <c r="C144" s="208"/>
      <c r="D144" s="119">
        <v>0</v>
      </c>
      <c r="E144" s="77" t="s">
        <v>104</v>
      </c>
      <c r="G144" s="206"/>
      <c r="H144" s="206"/>
      <c r="I144" s="98"/>
      <c r="J144" s="99"/>
      <c r="K144" s="99"/>
      <c r="L144" s="99"/>
    </row>
    <row r="145" spans="4:15" ht="15.75">
      <c r="D145" s="114"/>
      <c r="N145" s="206"/>
      <c r="O145" s="206"/>
    </row>
    <row r="146" spans="4:15" ht="15.75">
      <c r="D146" s="113"/>
      <c r="I146" s="39"/>
      <c r="N146" s="209"/>
      <c r="O146" s="209"/>
    </row>
    <row r="147" spans="14:15" ht="15.75">
      <c r="N147" s="206"/>
      <c r="O147" s="20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2014-09-01T07:08:28Z</cp:lastPrinted>
  <dcterms:created xsi:type="dcterms:W3CDTF">2003-07-28T11:27:56Z</dcterms:created>
  <dcterms:modified xsi:type="dcterms:W3CDTF">2014-09-01T12:37:53Z</dcterms:modified>
  <cp:category/>
  <cp:version/>
  <cp:contentType/>
  <cp:contentStatus/>
</cp:coreProperties>
</file>